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58" documentId="13_ncr:1_{AD3AC6CC-B79E-4418-9B29-262667F95493}" xr6:coauthVersionLast="47" xr6:coauthVersionMax="47" xr10:uidLastSave="{0ADBC361-5EAA-486A-9AAC-E7E52F6AF87A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3" i="1" l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395" i="1"/>
  <c r="F367" i="1"/>
  <c r="G367" i="1"/>
  <c r="H367" i="1"/>
  <c r="F361" i="1"/>
  <c r="F366" i="1"/>
  <c r="G366" i="1"/>
  <c r="H366" i="1"/>
  <c r="L394" i="1"/>
  <c r="L393" i="1"/>
  <c r="L392" i="1"/>
  <c r="L391" i="1"/>
  <c r="L390" i="1"/>
  <c r="L389" i="1"/>
  <c r="L388" i="1"/>
  <c r="L387" i="1"/>
  <c r="L386" i="1"/>
  <c r="L385" i="1"/>
  <c r="L384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<sst xmlns="http://schemas.openxmlformats.org/spreadsheetml/2006/main" count="26" uniqueCount="9">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</sst>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Plan1!$A$362:$A$373</c:f>
              <c:numCache>
                <c:formatCode>mmmm/yyyy</c:formatCode>
                <c:ptCount val="12"/>
                <c:pt idx="0">
                  <c:v>45444</c:v>
                </c:pt>
                <c:pt idx="1">
                  <c:v>45474</c:v>
                </c:pt>
                <c:pt idx="2">
                  <c:v>45505</c:v>
                </c:pt>
                <c:pt idx="3">
                  <c:v>45536</c:v>
                </c:pt>
                <c:pt idx="4">
                  <c:v>45566</c:v>
                </c:pt>
                <c:pt idx="5">
                  <c:v>45597</c:v>
                </c:pt>
                <c:pt idx="6">
                  <c:v>45627</c:v>
                </c:pt>
                <c:pt idx="7">
                  <c:v>45658</c:v>
                </c:pt>
                <c:pt idx="8">
                  <c:v>45689</c:v>
                </c:pt>
                <c:pt idx="9">
                  <c:v>45717</c:v>
                </c:pt>
                <c:pt idx="10">
                  <c:v>45748</c:v>
                </c:pt>
                <c:pt idx="11">
                  <c:v>45778</c:v>
                </c:pt>
              </c:numCache>
            </c:numRef>
          </c:cat>
          <c:val>
            <c:numRef>
              <c:f>Plan1!$C$362:$C$373</c:f>
              <c:numCache>
                <c:formatCode>0.00</c:formatCode>
                <c:ptCount val="12"/>
                <c:pt idx="0">
                  <c:v>0.81</c:v>
                </c:pt>
                <c:pt idx="1">
                  <c:v>0.61</c:v>
                </c:pt>
                <c:pt idx="2">
                  <c:v>0.28999999999999998</c:v>
                </c:pt>
                <c:pt idx="3">
                  <c:v>0.62</c:v>
                </c:pt>
                <c:pt idx="4">
                  <c:v>1.52</c:v>
                </c:pt>
                <c:pt idx="5">
                  <c:v>1.3</c:v>
                </c:pt>
                <c:pt idx="6">
                  <c:v>0.94</c:v>
                </c:pt>
                <c:pt idx="7">
                  <c:v>0.27</c:v>
                </c:pt>
                <c:pt idx="8">
                  <c:v>1.06</c:v>
                </c:pt>
                <c:pt idx="9">
                  <c:v>-0.34</c:v>
                </c:pt>
                <c:pt idx="10">
                  <c:v>0.24</c:v>
                </c:pt>
                <c:pt idx="11">
                  <c:v>-0.49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Plan1!$K$385:$K$395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Plan1!$L$385:$L$395</c:f>
              <c:numCache>
                <c:formatCode>0.00</c:formatCode>
                <c:ptCount val="11"/>
                <c:pt idx="0">
                  <c:v>3.69</c:v>
                </c:pt>
                <c:pt idx="1">
                  <c:v>10.54</c:v>
                </c:pt>
                <c:pt idx="2">
                  <c:v>7.17</c:v>
                </c:pt>
                <c:pt idx="3">
                  <c:v>-0.52</c:v>
                </c:pt>
                <c:pt idx="4">
                  <c:v>7.54</c:v>
                </c:pt>
                <c:pt idx="5">
                  <c:v>7.3</c:v>
                </c:pt>
                <c:pt idx="6">
                  <c:v>23.14</c:v>
                </c:pt>
                <c:pt idx="7">
                  <c:v>17.78</c:v>
                </c:pt>
                <c:pt idx="8">
                  <c:v>5.45</c:v>
                </c:pt>
                <c:pt idx="9">
                  <c:v>-3.18</c:v>
                </c:pt>
                <c:pt idx="10">
                  <c:v>6.54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374</xdr:row>
      <xdr:rowOff>0</xdr:rowOff>
    </xdr:from>
    <xdr:to>
      <xdr:col>6</xdr:col>
      <xdr:colOff>180974</xdr:colOff>
      <xdr:row>388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388</xdr:row>
      <xdr:rowOff>127635</xdr:rowOff>
    </xdr:from>
    <xdr:to>
      <xdr:col>6</xdr:col>
      <xdr:colOff>161925</xdr:colOff>
      <xdr:row>403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9"/>
  <sheetViews>
    <sheetView tabSelected="1" workbookViewId="0">
      <pane ySplit="3" topLeftCell="A361" activePane="bottomLeft" state="frozen"/>
      <selection pane="bottomLeft" activeCell="L375" sqref="L375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44" t="s">
        <v>7</v>
      </c>
      <c r="B1" s="44"/>
      <c r="C1" s="44"/>
      <c r="D1" s="44"/>
      <c r="E1" s="44"/>
    </row>
    <row r="2" spans="1:5" x14ac:dyDescent="0.25">
      <c r="A2" s="45" t="s">
        <v>0</v>
      </c>
      <c r="B2" s="47" t="s">
        <v>1</v>
      </c>
      <c r="C2" s="49" t="s">
        <v>2</v>
      </c>
      <c r="D2" s="49"/>
      <c r="E2" s="50"/>
    </row>
    <row r="3" spans="1:5" ht="15.75" thickBot="1" x14ac:dyDescent="0.3">
      <c r="A3" s="46"/>
      <c r="B3" s="48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14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>ROUND((B369/$B$368-1)*100,2)</f>
        <v>0.27</v>
      </c>
      <c r="H369" s="39">
        <f t="shared" si="85"/>
        <v>6.75</v>
      </c>
    </row>
    <row r="370" spans="1:14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6">ROUND((B370/B369-1)*100,2)</f>
        <v>1.06</v>
      </c>
      <c r="G370" s="39">
        <f>ROUND((B370/$B$368-1)*100,2)</f>
        <v>1.33</v>
      </c>
      <c r="H370" s="39">
        <f t="shared" ref="H370" si="87">ROUND((B370/B358-1)*100,2)</f>
        <v>8.44</v>
      </c>
    </row>
    <row r="371" spans="1:14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8">ROUND((B371/B370-1)*100,2)</f>
        <v>-0.34</v>
      </c>
      <c r="G371" s="39">
        <f>ROUND((B371/$B$368-1)*100,2)</f>
        <v>0.99</v>
      </c>
      <c r="H371" s="39">
        <f t="shared" ref="H371" si="89">ROUND((B371/B359-1)*100,2)</f>
        <v>8.58</v>
      </c>
    </row>
    <row r="372" spans="1:14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0">ROUND((B372/B371-1)*100,2)</f>
        <v>0.24</v>
      </c>
      <c r="G372" s="39">
        <f>ROUND((B372/$B$368-1)*100,2)</f>
        <v>1.23</v>
      </c>
      <c r="H372" s="39">
        <f t="shared" ref="H372" si="91">ROUND((B372/B360-1)*100,2)</f>
        <v>8.5</v>
      </c>
    </row>
    <row r="373" spans="1:14" ht="15.75" thickBot="1" x14ac:dyDescent="0.3">
      <c r="A373" s="4">
        <v>45778</v>
      </c>
      <c r="B373" s="11">
        <v>1206.3779999999999</v>
      </c>
      <c r="C373" s="5">
        <v>-0.49</v>
      </c>
      <c r="D373" s="5">
        <v>0.74</v>
      </c>
      <c r="E373" s="6">
        <v>7.02</v>
      </c>
      <c r="F373" s="39">
        <f t="shared" ref="F373" si="92">ROUND((B373/B372-1)*100,2)</f>
        <v>-0.49</v>
      </c>
      <c r="G373" s="39">
        <f>ROUND((B373/$B$368-1)*100,2)</f>
        <v>0.74</v>
      </c>
      <c r="H373" s="39">
        <f t="shared" ref="H373" si="93">ROUND((B373/B361-1)*100,2)</f>
        <v>7.02</v>
      </c>
    </row>
    <row r="374" spans="1:14" x14ac:dyDescent="0.25">
      <c r="A374" s="36" t="s">
        <v>8</v>
      </c>
    </row>
    <row r="382" spans="1:14" x14ac:dyDescent="0.25">
      <c r="I382" s="43"/>
      <c r="J382" s="43"/>
      <c r="K382" s="43"/>
      <c r="L382" s="43"/>
      <c r="M382" s="43"/>
      <c r="N382" s="43"/>
    </row>
    <row r="383" spans="1:14" x14ac:dyDescent="0.25">
      <c r="I383" s="43"/>
      <c r="J383" s="40"/>
      <c r="K383" s="40"/>
      <c r="L383" s="40"/>
      <c r="M383" s="40"/>
      <c r="N383" s="40"/>
    </row>
    <row r="384" spans="1:14" x14ac:dyDescent="0.25">
      <c r="I384" s="43"/>
      <c r="J384" s="40"/>
      <c r="K384" s="40">
        <v>2013</v>
      </c>
      <c r="L384" s="41">
        <f>VLOOKUP(M384,A180:E351,5)</f>
        <v>5.51</v>
      </c>
      <c r="M384" s="42">
        <v>41609</v>
      </c>
      <c r="N384" s="40"/>
    </row>
    <row r="385" spans="9:14" x14ac:dyDescent="0.25">
      <c r="I385" s="43"/>
      <c r="J385" s="40"/>
      <c r="K385" s="40">
        <v>2014</v>
      </c>
      <c r="L385" s="41">
        <f>VLOOKUP(M385,A181:E352,5)</f>
        <v>3.69</v>
      </c>
      <c r="M385" s="42">
        <v>41974</v>
      </c>
      <c r="N385" s="40"/>
    </row>
    <row r="386" spans="9:14" x14ac:dyDescent="0.25">
      <c r="I386" s="43"/>
      <c r="J386" s="40"/>
      <c r="K386" s="40">
        <v>2015</v>
      </c>
      <c r="L386" s="41">
        <f>VLOOKUP(M386,A182:E353,5)</f>
        <v>10.54</v>
      </c>
      <c r="M386" s="42">
        <v>42339</v>
      </c>
      <c r="N386" s="40"/>
    </row>
    <row r="387" spans="9:14" x14ac:dyDescent="0.25">
      <c r="I387" s="43"/>
      <c r="J387" s="40"/>
      <c r="K387" s="40">
        <v>2016</v>
      </c>
      <c r="L387" s="41">
        <f>VLOOKUP(M387,A183:E354,5)</f>
        <v>7.17</v>
      </c>
      <c r="M387" s="42">
        <v>42705</v>
      </c>
      <c r="N387" s="40"/>
    </row>
    <row r="388" spans="9:14" x14ac:dyDescent="0.25">
      <c r="I388" s="43"/>
      <c r="J388" s="40"/>
      <c r="K388" s="40">
        <v>2017</v>
      </c>
      <c r="L388" s="41">
        <f>VLOOKUP(M388,A184:E355,5)</f>
        <v>-0.52</v>
      </c>
      <c r="M388" s="42">
        <v>43070</v>
      </c>
      <c r="N388" s="40"/>
    </row>
    <row r="389" spans="9:14" x14ac:dyDescent="0.25">
      <c r="I389" s="43"/>
      <c r="J389" s="40"/>
      <c r="K389" s="40">
        <v>2018</v>
      </c>
      <c r="L389" s="41">
        <f>VLOOKUP(M389,A185:E356,5)</f>
        <v>7.54</v>
      </c>
      <c r="M389" s="42">
        <v>43435</v>
      </c>
      <c r="N389" s="40"/>
    </row>
    <row r="390" spans="9:14" x14ac:dyDescent="0.25">
      <c r="I390" s="43"/>
      <c r="J390" s="40"/>
      <c r="K390" s="40">
        <v>2019</v>
      </c>
      <c r="L390" s="41">
        <f>VLOOKUP(M390,A186:E363,5)</f>
        <v>7.3</v>
      </c>
      <c r="M390" s="42">
        <v>43800</v>
      </c>
      <c r="N390" s="40"/>
    </row>
    <row r="391" spans="9:14" x14ac:dyDescent="0.25">
      <c r="I391" s="43"/>
      <c r="J391" s="40"/>
      <c r="K391" s="40">
        <v>2020</v>
      </c>
      <c r="L391" s="41">
        <f>VLOOKUP(M391,A187:E365,5)</f>
        <v>23.14</v>
      </c>
      <c r="M391" s="42">
        <v>44166</v>
      </c>
      <c r="N391" s="40"/>
    </row>
    <row r="392" spans="9:14" x14ac:dyDescent="0.25">
      <c r="I392" s="43"/>
      <c r="J392" s="40"/>
      <c r="K392" s="40">
        <v>2021</v>
      </c>
      <c r="L392" s="41">
        <f>VLOOKUP(M392,A188:E374,5)</f>
        <v>17.78</v>
      </c>
      <c r="M392" s="42">
        <v>44531</v>
      </c>
      <c r="N392" s="40"/>
    </row>
    <row r="393" spans="9:14" x14ac:dyDescent="0.25">
      <c r="I393" s="43"/>
      <c r="J393" s="40"/>
      <c r="K393" s="40">
        <v>2022</v>
      </c>
      <c r="L393" s="41">
        <f>VLOOKUP(M393,A189:E375,5)</f>
        <v>5.45</v>
      </c>
      <c r="M393" s="42">
        <v>44896</v>
      </c>
      <c r="N393" s="40"/>
    </row>
    <row r="394" spans="9:14" x14ac:dyDescent="0.25">
      <c r="I394" s="43"/>
      <c r="J394" s="40"/>
      <c r="K394" s="40">
        <v>2023</v>
      </c>
      <c r="L394" s="41">
        <f>VLOOKUP(M394,A190:E376,5)</f>
        <v>-3.18</v>
      </c>
      <c r="M394" s="42">
        <v>45261</v>
      </c>
      <c r="N394" s="40"/>
    </row>
    <row r="395" spans="9:14" x14ac:dyDescent="0.25">
      <c r="I395" s="43"/>
      <c r="J395" s="40"/>
      <c r="K395" s="40">
        <v>2024</v>
      </c>
      <c r="L395" s="41">
        <f>VLOOKUP(M395,A191:E377,5)</f>
        <v>6.54</v>
      </c>
      <c r="M395" s="42">
        <v>45627</v>
      </c>
      <c r="N395" s="40"/>
    </row>
    <row r="396" spans="9:14" x14ac:dyDescent="0.25">
      <c r="I396" s="43"/>
      <c r="J396" s="40"/>
      <c r="K396" s="40"/>
      <c r="L396" s="40"/>
      <c r="M396" s="40"/>
      <c r="N396" s="40"/>
    </row>
    <row r="397" spans="9:14" x14ac:dyDescent="0.25">
      <c r="I397" s="43"/>
      <c r="J397" s="40"/>
      <c r="K397" s="40"/>
      <c r="L397" s="40"/>
      <c r="M397" s="40"/>
      <c r="N397" s="40"/>
    </row>
    <row r="398" spans="9:14" x14ac:dyDescent="0.25">
      <c r="I398" s="43"/>
      <c r="J398" s="40"/>
      <c r="K398" s="40"/>
      <c r="L398" s="40"/>
      <c r="M398" s="40"/>
      <c r="N398" s="40"/>
    </row>
    <row r="399" spans="9:14" x14ac:dyDescent="0.25">
      <c r="I399" s="43"/>
      <c r="J399" s="43"/>
      <c r="K399" s="43"/>
      <c r="L399" s="43"/>
      <c r="M399" s="43"/>
      <c r="N399" s="43"/>
    </row>
  </sheetData>
  <mergeCells count="4">
    <mergeCell ref="A1:E1"/>
    <mergeCell ref="A2:A3"/>
    <mergeCell ref="B2:B3"/>
    <mergeCell ref="C2:E2"/>
  </mergeCells>
  <conditionalFormatting sqref="F321:H373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2025-05-29T13:19:31Z</dcterms:modified>
</cp:coreProperties>
</file>