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D2EA5D84-3564-4B19-8395-C23248F11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2" i="1" l="1"/>
  <c r="G372" i="1"/>
  <c r="H372" i="1"/>
  <c r="F371" i="1"/>
  <c r="G371" i="1"/>
  <c r="H371" i="1"/>
  <c r="F370" i="1"/>
  <c r="G370" i="1"/>
  <c r="H370" i="1"/>
  <c r="G369" i="1"/>
  <c r="F369" i="1"/>
  <c r="H369" i="1"/>
  <c r="L395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394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393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392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391" i="1"/>
  <c r="L382" i="1" l="1"/>
  <c r="L383" i="1"/>
  <c r="L384" i="1"/>
  <c r="L385" i="1"/>
  <c r="L386" i="1"/>
  <c r="L387" i="1"/>
  <c r="L388" i="1"/>
  <c r="L389" i="1"/>
  <c r="L390" i="1"/>
  <c r="L38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<sst xmlns="http://schemas.openxmlformats.org/spreadsheetml/2006/main" count="26" uniqueCount="9">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</sst>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Plan1!$A$361:$A$372</c:f>
              <c:numCache>
                <c:formatCode>mmmm/yyyy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Plan1!$C$361:$C$372</c:f>
              <c:numCache>
                <c:formatCode>0.00</c:formatCode>
                <c:ptCount val="12"/>
                <c:pt idx="0">
                  <c:v>0.86</c:v>
                </c:pt>
                <c:pt idx="1">
                  <c:v>0.71</c:v>
                </c:pt>
                <c:pt idx="2">
                  <c:v>0.72</c:v>
                </c:pt>
                <c:pt idx="3">
                  <c:v>0.7</c:v>
                </c:pt>
                <c:pt idx="4">
                  <c:v>0.57999999999999996</c:v>
                </c:pt>
                <c:pt idx="5">
                  <c:v>0.68</c:v>
                </c:pt>
                <c:pt idx="6">
                  <c:v>0.4</c:v>
                </c:pt>
                <c:pt idx="7">
                  <c:v>0.5</c:v>
                </c:pt>
                <c:pt idx="8">
                  <c:v>0.83</c:v>
                </c:pt>
                <c:pt idx="9">
                  <c:v>0.4</c:v>
                </c:pt>
                <c:pt idx="10">
                  <c:v>0.39</c:v>
                </c:pt>
                <c:pt idx="11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Plan1!$K$385:$K$395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Plan1!$L$385:$L$395</c:f>
              <c:numCache>
                <c:formatCode>0.00</c:formatCode>
                <c:ptCount val="11"/>
                <c:pt idx="0">
                  <c:v>6.95</c:v>
                </c:pt>
                <c:pt idx="1">
                  <c:v>7.48</c:v>
                </c:pt>
                <c:pt idx="2">
                  <c:v>6.13</c:v>
                </c:pt>
                <c:pt idx="3">
                  <c:v>4.25</c:v>
                </c:pt>
                <c:pt idx="4">
                  <c:v>3.84</c:v>
                </c:pt>
                <c:pt idx="5">
                  <c:v>4.1500000000000004</c:v>
                </c:pt>
                <c:pt idx="6">
                  <c:v>8.81</c:v>
                </c:pt>
                <c:pt idx="7">
                  <c:v>13.85</c:v>
                </c:pt>
                <c:pt idx="8">
                  <c:v>9.2799999999999994</c:v>
                </c:pt>
                <c:pt idx="9">
                  <c:v>3.49</c:v>
                </c:pt>
                <c:pt idx="10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373</xdr:row>
      <xdr:rowOff>24765</xdr:rowOff>
    </xdr:from>
    <xdr:to>
      <xdr:col>6</xdr:col>
      <xdr:colOff>561974</xdr:colOff>
      <xdr:row>387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387</xdr:row>
      <xdr:rowOff>152400</xdr:rowOff>
    </xdr:from>
    <xdr:to>
      <xdr:col>6</xdr:col>
      <xdr:colOff>523875</xdr:colOff>
      <xdr:row>402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8"/>
  <sheetViews>
    <sheetView showGridLines="0" tabSelected="1" workbookViewId="0">
      <pane ySplit="3" topLeftCell="A357" activePane="bottomLeft" state="frozen"/>
      <selection pane="bottomLeft" activeCell="J398" sqref="J398"/>
    </sheetView>
  </sheetViews>
  <sheetFormatPr defaultRowHeight="14.4" x14ac:dyDescent="0.3"/>
  <cols>
    <col min="1" max="5" width="15.6640625" customWidth="1"/>
    <col min="11" max="12" width="9.109375" style="26"/>
    <col min="13" max="13" width="15" bestFit="1" customWidth="1"/>
  </cols>
  <sheetData>
    <row r="1" spans="1:5" ht="18.600000000000001" thickBot="1" x14ac:dyDescent="0.4">
      <c r="A1" s="42" t="s">
        <v>7</v>
      </c>
      <c r="B1" s="42"/>
      <c r="C1" s="42"/>
      <c r="D1" s="42"/>
      <c r="E1" s="42"/>
    </row>
    <row r="2" spans="1:5" x14ac:dyDescent="0.3">
      <c r="A2" s="43" t="s">
        <v>0</v>
      </c>
      <c r="B2" s="45" t="s">
        <v>1</v>
      </c>
      <c r="C2" s="47" t="s">
        <v>2</v>
      </c>
      <c r="D2" s="47"/>
      <c r="E2" s="48"/>
    </row>
    <row r="3" spans="1:5" ht="15" thickBot="1" x14ac:dyDescent="0.35">
      <c r="A3" s="44"/>
      <c r="B3" s="46"/>
      <c r="C3" s="29" t="s">
        <v>3</v>
      </c>
      <c r="D3" s="29" t="s">
        <v>4</v>
      </c>
      <c r="E3" s="30" t="s">
        <v>5</v>
      </c>
    </row>
    <row r="4" spans="1:5" x14ac:dyDescent="0.3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3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3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3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" thickBot="1" x14ac:dyDescent="0.35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3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3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3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3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3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3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3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3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3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3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3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" thickBot="1" x14ac:dyDescent="0.35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3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3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3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3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3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3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3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3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3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3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3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" thickBot="1" x14ac:dyDescent="0.35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3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3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3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3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3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3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3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3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3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3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3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" thickBot="1" x14ac:dyDescent="0.35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3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3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3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3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3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3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3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3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3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3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3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" thickBot="1" x14ac:dyDescent="0.35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3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3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3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3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3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3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3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3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3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3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3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" thickBot="1" x14ac:dyDescent="0.35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3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3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3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3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3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3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3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3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3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3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3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" thickBot="1" x14ac:dyDescent="0.35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3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3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3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3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3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3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3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3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3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3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3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" thickBot="1" x14ac:dyDescent="0.35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3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3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3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3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3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3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3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3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3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3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3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" thickBot="1" x14ac:dyDescent="0.35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3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3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3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3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3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3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3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3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3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3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3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" thickBot="1" x14ac:dyDescent="0.35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3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3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3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3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3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3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3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3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3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3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3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" thickBot="1" x14ac:dyDescent="0.35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3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3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3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3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3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3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3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3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3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3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3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" thickBot="1" x14ac:dyDescent="0.35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3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3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3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3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3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3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3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3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3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3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3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" thickBot="1" x14ac:dyDescent="0.35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3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3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3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3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3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3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3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3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3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3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3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" thickBot="1" x14ac:dyDescent="0.35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3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3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3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3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3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3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3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3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3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3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3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" thickBot="1" x14ac:dyDescent="0.35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3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3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3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3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3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3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3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3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3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3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3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" thickBot="1" x14ac:dyDescent="0.35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3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3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3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3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3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3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3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3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3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3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3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" thickBot="1" x14ac:dyDescent="0.35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3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3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3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3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3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3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3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3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3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3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3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" thickBot="1" x14ac:dyDescent="0.35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3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3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3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3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3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3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3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3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3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3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3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" thickBot="1" x14ac:dyDescent="0.35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3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3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3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3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3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3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3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3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3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3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3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" thickBot="1" x14ac:dyDescent="0.35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3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3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3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3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3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3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3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3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3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3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3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" thickBot="1" x14ac:dyDescent="0.35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3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3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3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3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3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3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3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3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3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3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3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" thickBot="1" x14ac:dyDescent="0.35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3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3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3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3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3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3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3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3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3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3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3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" thickBot="1" x14ac:dyDescent="0.35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3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3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3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3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3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3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3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3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3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3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3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" thickBot="1" x14ac:dyDescent="0.35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3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3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3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3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3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3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3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3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3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3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3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" thickBot="1" x14ac:dyDescent="0.35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3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3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3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3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3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3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3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3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3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3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3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" thickBot="1" x14ac:dyDescent="0.35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3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3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3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3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3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3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3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3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3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3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3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" thickBot="1" x14ac:dyDescent="0.35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3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3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3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3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3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3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3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3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3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3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3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" thickBot="1" x14ac:dyDescent="0.35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3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3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3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3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3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3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3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3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3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3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3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" thickBot="1" x14ac:dyDescent="0.35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3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3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3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3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3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3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3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3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3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3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3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" thickBot="1" x14ac:dyDescent="0.35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3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3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3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3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3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3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3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3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3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3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3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" thickBot="1" x14ac:dyDescent="0.35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15" x14ac:dyDescent="0.3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>ROUND((B369/$B$368-1)*100,2)</f>
        <v>0.83</v>
      </c>
      <c r="H369" s="35">
        <f t="shared" ref="H369" si="92">ROUND((B369/B357-1)*100,2)</f>
        <v>7.14</v>
      </c>
    </row>
    <row r="370" spans="1:15" x14ac:dyDescent="0.3">
      <c r="A370" s="31">
        <v>45689</v>
      </c>
      <c r="B370" s="32">
        <v>1173.7750000000001</v>
      </c>
      <c r="C370" s="33">
        <v>0.4</v>
      </c>
      <c r="D370" s="33">
        <v>1.23</v>
      </c>
      <c r="E370" s="34">
        <v>7.42</v>
      </c>
      <c r="F370" s="35">
        <f t="shared" ref="F370" si="93">ROUND((B370/B369-1)*100,2)</f>
        <v>0.4</v>
      </c>
      <c r="G370" s="35">
        <f>ROUND((B370/$B$368-1)*100,2)</f>
        <v>1.23</v>
      </c>
      <c r="H370" s="35">
        <f t="shared" ref="H370" si="94">ROUND((B370/B358-1)*100,2)</f>
        <v>7.42</v>
      </c>
    </row>
    <row r="371" spans="1:15" x14ac:dyDescent="0.3">
      <c r="A371" s="13">
        <v>45717</v>
      </c>
      <c r="B371" s="14">
        <v>1178.386</v>
      </c>
      <c r="C371" s="15">
        <v>0.39</v>
      </c>
      <c r="D371" s="15">
        <v>1.63</v>
      </c>
      <c r="E371" s="16">
        <v>7.54</v>
      </c>
      <c r="F371" s="35">
        <f t="shared" ref="F371" si="95">ROUND((B371/B370-1)*100,2)</f>
        <v>0.39</v>
      </c>
      <c r="G371" s="35">
        <f>ROUND((B371/$B$368-1)*100,2)</f>
        <v>1.63</v>
      </c>
      <c r="H371" s="35">
        <f t="shared" ref="H371" si="96">ROUND((B371/B359-1)*100,2)</f>
        <v>7.54</v>
      </c>
    </row>
    <row r="372" spans="1:15" ht="15" thickBot="1" x14ac:dyDescent="0.35">
      <c r="A372" s="4">
        <v>45748</v>
      </c>
      <c r="B372" s="11">
        <v>1184.462</v>
      </c>
      <c r="C372" s="5">
        <v>0.52</v>
      </c>
      <c r="D372" s="5">
        <v>2.15</v>
      </c>
      <c r="E372" s="6">
        <v>7.54</v>
      </c>
      <c r="F372" s="35">
        <f t="shared" ref="F372" si="97">ROUND((B372/B371-1)*100,2)</f>
        <v>0.52</v>
      </c>
      <c r="G372" s="35">
        <f>ROUND((B372/$B$368-1)*100,2)</f>
        <v>2.15</v>
      </c>
      <c r="H372" s="35">
        <f t="shared" ref="H372" si="98">ROUND((B372/B360-1)*100,2)</f>
        <v>7.54</v>
      </c>
    </row>
    <row r="373" spans="1:15" x14ac:dyDescent="0.3">
      <c r="A373" s="24" t="s">
        <v>8</v>
      </c>
    </row>
    <row r="381" spans="1:15" x14ac:dyDescent="0.3">
      <c r="K381" s="26">
        <v>2010</v>
      </c>
      <c r="L381" s="27">
        <f>VLOOKUP(M381,A177:E309,5)</f>
        <v>7.77</v>
      </c>
      <c r="M381" s="28">
        <v>40513</v>
      </c>
      <c r="N381" s="36"/>
      <c r="O381" s="36"/>
    </row>
    <row r="382" spans="1:15" x14ac:dyDescent="0.3">
      <c r="B382" s="25"/>
      <c r="K382" s="26">
        <v>2011</v>
      </c>
      <c r="L382" s="27">
        <f>VLOOKUP(M382,A178:E349,5)</f>
        <v>7.49</v>
      </c>
      <c r="M382" s="28">
        <v>40878</v>
      </c>
      <c r="N382" s="36"/>
      <c r="O382" s="36"/>
    </row>
    <row r="383" spans="1:15" x14ac:dyDescent="0.3">
      <c r="J383" s="26"/>
      <c r="K383" s="26">
        <v>2012</v>
      </c>
      <c r="L383" s="27">
        <f>VLOOKUP(M383,A179:E350,5)</f>
        <v>7.12</v>
      </c>
      <c r="M383" s="28">
        <v>41244</v>
      </c>
      <c r="N383" s="26"/>
      <c r="O383" s="36"/>
    </row>
    <row r="384" spans="1:15" x14ac:dyDescent="0.3">
      <c r="J384" s="26"/>
      <c r="K384" s="26">
        <v>2013</v>
      </c>
      <c r="L384" s="27">
        <f>VLOOKUP(M384,A180:E351,5)</f>
        <v>8.09</v>
      </c>
      <c r="M384" s="28">
        <v>41609</v>
      </c>
      <c r="N384" s="26"/>
      <c r="O384" s="36"/>
    </row>
    <row r="385" spans="10:15" x14ac:dyDescent="0.3">
      <c r="J385" s="26"/>
      <c r="K385" s="26">
        <v>2014</v>
      </c>
      <c r="L385" s="27">
        <f>VLOOKUP(M385,A181:E352,5)</f>
        <v>6.95</v>
      </c>
      <c r="M385" s="28">
        <v>41974</v>
      </c>
      <c r="N385" s="26"/>
      <c r="O385" s="36"/>
    </row>
    <row r="386" spans="10:15" x14ac:dyDescent="0.3">
      <c r="J386" s="26"/>
      <c r="K386" s="26">
        <v>2015</v>
      </c>
      <c r="L386" s="27">
        <f>VLOOKUP(M386,A182:E353,5)</f>
        <v>7.48</v>
      </c>
      <c r="M386" s="28">
        <v>42339</v>
      </c>
      <c r="N386" s="26"/>
      <c r="O386" s="36"/>
    </row>
    <row r="387" spans="10:15" x14ac:dyDescent="0.3">
      <c r="J387" s="26"/>
      <c r="K387" s="26">
        <v>2016</v>
      </c>
      <c r="L387" s="27">
        <f>VLOOKUP(M387,A183:E354,5)</f>
        <v>6.13</v>
      </c>
      <c r="M387" s="28">
        <v>42705</v>
      </c>
      <c r="N387" s="26"/>
      <c r="O387" s="36"/>
    </row>
    <row r="388" spans="10:15" x14ac:dyDescent="0.3">
      <c r="J388" s="26"/>
      <c r="K388" s="26">
        <v>2017</v>
      </c>
      <c r="L388" s="27">
        <f>VLOOKUP(M388,A184:E355,5)</f>
        <v>4.25</v>
      </c>
      <c r="M388" s="28">
        <v>43070</v>
      </c>
      <c r="N388" s="26"/>
      <c r="O388" s="36"/>
    </row>
    <row r="389" spans="10:15" x14ac:dyDescent="0.3">
      <c r="J389" s="26"/>
      <c r="K389" s="26">
        <v>2018</v>
      </c>
      <c r="L389" s="27">
        <f>VLOOKUP(M389,A185:E356,5)</f>
        <v>3.84</v>
      </c>
      <c r="M389" s="28">
        <v>43435</v>
      </c>
      <c r="N389" s="26"/>
      <c r="O389" s="36"/>
    </row>
    <row r="390" spans="10:15" x14ac:dyDescent="0.3">
      <c r="J390" s="26"/>
      <c r="K390" s="26">
        <v>2019</v>
      </c>
      <c r="L390" s="27">
        <f>VLOOKUP(M390,A186:E363,5)</f>
        <v>4.1500000000000004</v>
      </c>
      <c r="M390" s="28">
        <v>43800</v>
      </c>
      <c r="N390" s="26"/>
      <c r="O390" s="36"/>
    </row>
    <row r="391" spans="10:15" x14ac:dyDescent="0.3">
      <c r="J391" s="26"/>
      <c r="K391" s="26">
        <v>2020</v>
      </c>
      <c r="L391" s="27">
        <f>VLOOKUP(M391,A187:E373,5)</f>
        <v>8.81</v>
      </c>
      <c r="M391" s="28">
        <v>44166</v>
      </c>
      <c r="N391" s="26"/>
      <c r="O391" s="36"/>
    </row>
    <row r="392" spans="10:15" x14ac:dyDescent="0.3">
      <c r="J392" s="26"/>
      <c r="K392" s="26">
        <v>2021</v>
      </c>
      <c r="L392" s="27">
        <f>VLOOKUP(M392,A188:E374,5)</f>
        <v>13.85</v>
      </c>
      <c r="M392" s="28">
        <v>44531</v>
      </c>
      <c r="N392" s="26"/>
      <c r="O392" s="36"/>
    </row>
    <row r="393" spans="10:15" x14ac:dyDescent="0.3">
      <c r="J393" s="26"/>
      <c r="K393" s="26">
        <v>2022</v>
      </c>
      <c r="L393" s="27">
        <f>VLOOKUP(M393,A189:E375,5)</f>
        <v>9.2799999999999994</v>
      </c>
      <c r="M393" s="28">
        <v>44896</v>
      </c>
      <c r="N393" s="26"/>
      <c r="O393" s="36"/>
    </row>
    <row r="394" spans="10:15" x14ac:dyDescent="0.3">
      <c r="J394" s="26"/>
      <c r="K394" s="26">
        <v>2023</v>
      </c>
      <c r="L394" s="27">
        <f>VLOOKUP(M394,A190:E376,5)</f>
        <v>3.49</v>
      </c>
      <c r="M394" s="28">
        <v>45261</v>
      </c>
      <c r="N394" s="26"/>
    </row>
    <row r="395" spans="10:15" x14ac:dyDescent="0.3">
      <c r="J395" s="26"/>
      <c r="K395" s="26">
        <v>2024</v>
      </c>
      <c r="L395" s="27">
        <f>VLOOKUP(M395,A191:E377,5)</f>
        <v>6.54</v>
      </c>
      <c r="M395" s="28">
        <v>45627</v>
      </c>
      <c r="N395" s="26"/>
    </row>
    <row r="396" spans="10:15" x14ac:dyDescent="0.3">
      <c r="J396" s="26"/>
      <c r="L396" s="27"/>
      <c r="M396" s="26"/>
      <c r="N396" s="26"/>
    </row>
    <row r="397" spans="10:15" x14ac:dyDescent="0.3">
      <c r="J397" s="36"/>
      <c r="K397" s="36"/>
      <c r="L397" s="36"/>
      <c r="M397" s="36"/>
      <c r="N397" s="26"/>
    </row>
    <row r="398" spans="10:15" x14ac:dyDescent="0.3">
      <c r="J398" s="36"/>
      <c r="K398" s="36"/>
      <c r="L398" s="36"/>
      <c r="M398" s="36"/>
      <c r="N398" s="26"/>
    </row>
    <row r="399" spans="10:15" x14ac:dyDescent="0.3">
      <c r="J399" s="36"/>
      <c r="K399" s="36"/>
      <c r="L399" s="36"/>
      <c r="M399" s="36"/>
    </row>
    <row r="400" spans="10:15" x14ac:dyDescent="0.3">
      <c r="J400" s="36"/>
      <c r="K400" s="36"/>
      <c r="L400" s="36"/>
      <c r="M400" s="36"/>
    </row>
    <row r="401" spans="12:13" x14ac:dyDescent="0.3">
      <c r="L401" s="37"/>
      <c r="M401" s="37"/>
    </row>
    <row r="402" spans="12:13" x14ac:dyDescent="0.3">
      <c r="L402" s="37"/>
      <c r="M402" s="37"/>
    </row>
    <row r="403" spans="12:13" x14ac:dyDescent="0.3">
      <c r="L403" s="37"/>
      <c r="M403" s="37"/>
    </row>
    <row r="404" spans="12:13" x14ac:dyDescent="0.3">
      <c r="L404" s="37"/>
      <c r="M404" s="37"/>
    </row>
    <row r="405" spans="12:13" x14ac:dyDescent="0.3">
      <c r="L405" s="37"/>
      <c r="M405" s="37"/>
    </row>
    <row r="406" spans="12:13" x14ac:dyDescent="0.3">
      <c r="L406" s="37"/>
      <c r="M406" s="37"/>
    </row>
    <row r="407" spans="12:13" x14ac:dyDescent="0.3">
      <c r="L407" s="37"/>
      <c r="M407" s="37"/>
    </row>
    <row r="408" spans="12:13" x14ac:dyDescent="0.3">
      <c r="L408" s="37"/>
      <c r="M408" s="37"/>
    </row>
  </sheetData>
  <mergeCells count="4">
    <mergeCell ref="A1:E1"/>
    <mergeCell ref="A2:A3"/>
    <mergeCell ref="B2:B3"/>
    <mergeCell ref="C2:E2"/>
  </mergeCells>
  <conditionalFormatting sqref="F321:H372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Kesselring Ferreira da Costa</cp:lastModifiedBy>
  <dcterms:created xsi:type="dcterms:W3CDTF">2011-07-04T19:09:20Z</dcterms:created>
  <dcterms:modified xsi:type="dcterms:W3CDTF">2025-05-08T13:28:07Z</dcterms:modified>
</cp:coreProperties>
</file>